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rmartinklein/Documents/Jagd/Ausbeute/JÄGER/"/>
    </mc:Choice>
  </mc:AlternateContent>
  <xr:revisionPtr revIDLastSave="0" documentId="13_ncr:1_{79C15713-40B4-9E4C-8F7F-545944CEC2A1}" xr6:coauthVersionLast="47" xr6:coauthVersionMax="47" xr10:uidLastSave="{00000000-0000-0000-0000-000000000000}"/>
  <bookViews>
    <workbookView xWindow="1140" yWindow="900" windowWidth="28100" windowHeight="18060" xr2:uid="{AB38FD87-9343-0248-BBFD-EDCE2FA9F0A0}"/>
  </bookViews>
  <sheets>
    <sheet name="Wildbretausbeute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7" l="1"/>
  <c r="G24" i="7"/>
  <c r="D23" i="7"/>
  <c r="G23" i="7"/>
  <c r="D25" i="7"/>
  <c r="G25" i="7"/>
  <c r="D26" i="7"/>
  <c r="G26" i="7"/>
  <c r="D27" i="7"/>
  <c r="G27" i="7"/>
  <c r="D28" i="7"/>
  <c r="G28" i="7"/>
  <c r="G29" i="7"/>
  <c r="D29" i="7"/>
  <c r="D24" i="7"/>
  <c r="D8" i="7"/>
  <c r="G8" i="7"/>
  <c r="D9" i="7"/>
  <c r="G9" i="7"/>
  <c r="G10" i="7"/>
  <c r="D11" i="7"/>
  <c r="G11" i="7"/>
  <c r="D12" i="7"/>
  <c r="G12" i="7"/>
  <c r="G13" i="7"/>
  <c r="D13" i="7"/>
</calcChain>
</file>

<file path=xl/sharedStrings.xml><?xml version="1.0" encoding="utf-8"?>
<sst xmlns="http://schemas.openxmlformats.org/spreadsheetml/2006/main" count="23" uniqueCount="13">
  <si>
    <t>Reh</t>
  </si>
  <si>
    <t>Rücken mit Filet</t>
  </si>
  <si>
    <t>Keule (pro Stück)</t>
  </si>
  <si>
    <t>Blatt (pro Stück)</t>
  </si>
  <si>
    <t>Seiten zusammen</t>
  </si>
  <si>
    <t>Wildschwein</t>
  </si>
  <si>
    <t>Gewicht</t>
  </si>
  <si>
    <t>Kilopreis</t>
  </si>
  <si>
    <t>Verkaufserlös</t>
  </si>
  <si>
    <t>Gesamt</t>
  </si>
  <si>
    <t>Gewicht Stück
(aufgebrochen, versorgt)</t>
  </si>
  <si>
    <t>davon Filet</t>
  </si>
  <si>
    <t>Gulasch allgemein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</si>
</sst>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"/>
    <numFmt numFmtId="167" formatCode="0.0\ &quot;kg&quot;"/>
    <numFmt numFmtId="170" formatCode="#,##0\ &quot;g&quot;"/>
    <numFmt numFmtId="171" formatCode="#,##0.00\ &quot;€&quot;"/>
    <numFmt numFmtId="172" formatCode="0.00\ &quot;€/kg&quot;"/>
  </numFmts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/>
    <xf numFmtId="2" fontId="2" fillId="0" borderId="0" xfId="1" applyNumberFormat="1"/>
    <xf numFmtId="3" fontId="2" fillId="0" borderId="0" xfId="1" applyNumberFormat="1"/>
    <xf numFmtId="2" fontId="5" fillId="0" borderId="0" xfId="1" applyNumberFormat="1" applyFont="1"/>
    <xf numFmtId="2" fontId="2" fillId="0" borderId="0" xfId="1" applyNumberFormat="1" applyAlignment="1">
      <alignment horizontal="center"/>
    </xf>
    <xf numFmtId="170" fontId="4" fillId="2" borderId="2" xfId="1" applyNumberFormat="1" applyFont="1" applyFill="1" applyBorder="1" applyAlignment="1">
      <alignment horizontal="right"/>
    </xf>
    <xf numFmtId="170" fontId="4" fillId="2" borderId="3" xfId="1" applyNumberFormat="1" applyFont="1" applyFill="1" applyBorder="1" applyAlignment="1">
      <alignment horizontal="right"/>
    </xf>
    <xf numFmtId="170" fontId="4" fillId="2" borderId="4" xfId="1" applyNumberFormat="1" applyFont="1" applyFill="1" applyBorder="1" applyAlignment="1">
      <alignment horizontal="right"/>
    </xf>
    <xf numFmtId="0" fontId="6" fillId="3" borderId="6" xfId="1" applyFont="1" applyFill="1" applyBorder="1"/>
    <xf numFmtId="0" fontId="2" fillId="3" borderId="9" xfId="1" applyFill="1" applyBorder="1"/>
    <xf numFmtId="2" fontId="2" fillId="3" borderId="9" xfId="1" applyNumberFormat="1" applyFill="1" applyBorder="1"/>
    <xf numFmtId="0" fontId="2" fillId="3" borderId="10" xfId="1" applyFill="1" applyBorder="1"/>
    <xf numFmtId="0" fontId="2" fillId="3" borderId="7" xfId="1" applyFill="1" applyBorder="1"/>
    <xf numFmtId="0" fontId="1" fillId="3" borderId="0" xfId="2" applyFont="1" applyFill="1"/>
    <xf numFmtId="3" fontId="1" fillId="3" borderId="0" xfId="2" applyNumberFormat="1" applyFont="1" applyFill="1"/>
    <xf numFmtId="0" fontId="4" fillId="3" borderId="0" xfId="2" applyFont="1" applyFill="1"/>
    <xf numFmtId="0" fontId="4" fillId="3" borderId="0" xfId="1" applyFont="1" applyFill="1"/>
    <xf numFmtId="0" fontId="2" fillId="3" borderId="8" xfId="1" applyFill="1" applyBorder="1"/>
    <xf numFmtId="2" fontId="5" fillId="3" borderId="5" xfId="2" applyNumberFormat="1" applyFont="1" applyFill="1" applyBorder="1"/>
    <xf numFmtId="165" fontId="4" fillId="3" borderId="0" xfId="1" applyNumberFormat="1" applyFont="1" applyFill="1"/>
    <xf numFmtId="3" fontId="1" fillId="3" borderId="0" xfId="2" applyNumberFormat="1" applyFont="1" applyFill="1" applyAlignment="1">
      <alignment horizontal="center"/>
    </xf>
    <xf numFmtId="3" fontId="2" fillId="3" borderId="0" xfId="1" applyNumberFormat="1" applyFill="1"/>
    <xf numFmtId="3" fontId="2" fillId="3" borderId="5" xfId="1" applyNumberFormat="1" applyFill="1" applyBorder="1"/>
    <xf numFmtId="3" fontId="2" fillId="3" borderId="12" xfId="1" applyNumberFormat="1" applyFill="1" applyBorder="1"/>
    <xf numFmtId="3" fontId="2" fillId="3" borderId="0" xfId="1" applyNumberFormat="1" applyFill="1" applyAlignment="1">
      <alignment horizontal="right"/>
    </xf>
    <xf numFmtId="9" fontId="4" fillId="3" borderId="13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4" fillId="3" borderId="11" xfId="1" applyFont="1" applyFill="1" applyBorder="1" applyAlignment="1">
      <alignment horizontal="center" textRotation="90"/>
    </xf>
    <xf numFmtId="0" fontId="4" fillId="3" borderId="0" xfId="1" applyFont="1" applyFill="1" applyAlignment="1">
      <alignment horizontal="center"/>
    </xf>
    <xf numFmtId="0" fontId="2" fillId="3" borderId="11" xfId="1" applyFill="1" applyBorder="1"/>
    <xf numFmtId="0" fontId="2" fillId="3" borderId="0" xfId="1" applyFill="1"/>
    <xf numFmtId="2" fontId="2" fillId="3" borderId="9" xfId="1" applyNumberFormat="1" applyFill="1" applyBorder="1" applyAlignment="1">
      <alignment horizontal="center"/>
    </xf>
    <xf numFmtId="2" fontId="2" fillId="3" borderId="0" xfId="1" applyNumberFormat="1" applyFill="1" applyAlignment="1">
      <alignment horizontal="center"/>
    </xf>
    <xf numFmtId="2" fontId="2" fillId="3" borderId="0" xfId="1" applyNumberFormat="1" applyFill="1"/>
    <xf numFmtId="165" fontId="2" fillId="3" borderId="0" xfId="1" applyNumberFormat="1" applyFill="1"/>
    <xf numFmtId="2" fontId="4" fillId="3" borderId="0" xfId="1" applyNumberFormat="1" applyFont="1" applyFill="1" applyAlignment="1">
      <alignment horizontal="center"/>
    </xf>
    <xf numFmtId="2" fontId="4" fillId="3" borderId="0" xfId="1" applyNumberFormat="1" applyFont="1" applyFill="1" applyAlignment="1">
      <alignment vertical="center"/>
    </xf>
    <xf numFmtId="0" fontId="1" fillId="3" borderId="11" xfId="0" applyFont="1" applyFill="1" applyBorder="1" applyAlignment="1">
      <alignment vertical="center"/>
    </xf>
    <xf numFmtId="171" fontId="4" fillId="4" borderId="10" xfId="1" applyNumberFormat="1" applyFont="1" applyFill="1" applyBorder="1" applyAlignment="1">
      <alignment horizontal="right"/>
    </xf>
    <xf numFmtId="171" fontId="4" fillId="4" borderId="11" xfId="1" applyNumberFormat="1" applyFont="1" applyFill="1" applyBorder="1" applyAlignment="1">
      <alignment horizontal="right"/>
    </xf>
    <xf numFmtId="171" fontId="4" fillId="4" borderId="12" xfId="1" applyNumberFormat="1" applyFont="1" applyFill="1" applyBorder="1" applyAlignment="1">
      <alignment horizontal="right"/>
    </xf>
    <xf numFmtId="171" fontId="4" fillId="4" borderId="1" xfId="1" applyNumberFormat="1" applyFont="1" applyFill="1" applyBorder="1" applyAlignment="1">
      <alignment horizontal="right"/>
    </xf>
    <xf numFmtId="0" fontId="1" fillId="3" borderId="0" xfId="2" applyFont="1" applyFill="1" applyAlignment="1">
      <alignment horizontal="left" indent="2"/>
    </xf>
    <xf numFmtId="172" fontId="4" fillId="0" borderId="14" xfId="1" applyNumberFormat="1" applyFont="1" applyBorder="1" applyAlignment="1" applyProtection="1">
      <alignment horizontal="right"/>
      <protection locked="0"/>
    </xf>
    <xf numFmtId="172" fontId="4" fillId="0" borderId="15" xfId="1" applyNumberFormat="1" applyFont="1" applyBorder="1" applyAlignment="1" applyProtection="1">
      <alignment horizontal="right"/>
      <protection locked="0"/>
    </xf>
    <xf numFmtId="172" fontId="4" fillId="0" borderId="16" xfId="1" applyNumberFormat="1" applyFont="1" applyBorder="1" applyAlignment="1" applyProtection="1">
      <alignment horizontal="right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2" fontId="2" fillId="0" borderId="0" xfId="1" applyNumberFormat="1" applyAlignment="1" applyProtection="1">
      <alignment horizontal="center"/>
      <protection locked="0"/>
    </xf>
    <xf numFmtId="0" fontId="1" fillId="3" borderId="0" xfId="2" applyFont="1" applyFill="1" applyAlignment="1">
      <alignment horizontal="center" wrapText="1"/>
    </xf>
    <xf numFmtId="167" fontId="4" fillId="0" borderId="14" xfId="1" applyNumberFormat="1" applyFont="1" applyBorder="1" applyAlignment="1" applyProtection="1">
      <alignment horizontal="center" vertical="center"/>
      <protection locked="0"/>
    </xf>
    <xf numFmtId="167" fontId="4" fillId="0" borderId="15" xfId="1" applyNumberFormat="1" applyFont="1" applyBorder="1" applyAlignment="1" applyProtection="1">
      <alignment horizontal="center" vertical="center"/>
      <protection locked="0"/>
    </xf>
    <xf numFmtId="167" fontId="4" fillId="0" borderId="16" xfId="1" applyNumberFormat="1" applyFont="1" applyBorder="1" applyAlignment="1" applyProtection="1">
      <alignment horizontal="center" vertical="center"/>
      <protection locked="0"/>
    </xf>
    <xf numFmtId="0" fontId="1" fillId="3" borderId="17" xfId="2" applyFont="1" applyFill="1" applyBorder="1" applyAlignment="1">
      <alignment horizontal="center" wrapText="1"/>
    </xf>
    <xf numFmtId="170" fontId="2" fillId="0" borderId="0" xfId="1" applyNumberFormat="1" applyProtection="1">
      <protection locked="0"/>
    </xf>
    <xf numFmtId="171" fontId="2" fillId="0" borderId="0" xfId="1" applyNumberFormat="1" applyProtection="1">
      <protection locked="0"/>
    </xf>
    <xf numFmtId="172" fontId="8" fillId="0" borderId="15" xfId="1" applyNumberFormat="1" applyFont="1" applyBorder="1" applyAlignment="1" applyProtection="1">
      <alignment horizontal="right"/>
      <protection locked="0"/>
    </xf>
    <xf numFmtId="171" fontId="8" fillId="4" borderId="11" xfId="1" applyNumberFormat="1" applyFont="1" applyFill="1" applyBorder="1" applyAlignment="1">
      <alignment horizontal="right"/>
    </xf>
  </cellXfs>
  <cellStyles count="5">
    <cellStyle name="Komma 2" xfId="3" xr:uid="{5DA69C30-60A3-CD40-9F04-467D56D45E3F}"/>
    <cellStyle name="Prozent 2" xfId="4" xr:uid="{C4615F39-B668-1E48-BCD6-A4BDBA3DC015}"/>
    <cellStyle name="Standard" xfId="0" builtinId="0"/>
    <cellStyle name="Standard 2" xfId="1" xr:uid="{4E1A8926-FA76-D546-9419-5B99CA87F052}"/>
    <cellStyle name="Standard_Tabelle1" xfId="2" xr:uid="{3300BFD2-1914-4546-8450-3CF970039C11}"/>
  </cellStyles>
  <dxfs count="0"/>
  <tableStyles count="0" defaultTableStyle="TableStyleMedium2" defaultPivotStyle="PivotStyleLight16"/>
  <colors>
    <mruColors>
      <color rgb="FF9FD234"/>
      <color rgb="FF94D277"/>
      <color rgb="FF95D259"/>
      <color rgb="FF7AD38F"/>
      <color rgb="FFFDFFA7"/>
      <color rgb="FFF86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CCF1-DFA8-174C-A376-BCD980C0DB92}">
  <sheetPr>
    <tabColor rgb="FF00B050"/>
  </sheetPr>
  <dimension ref="A1:AB44"/>
  <sheetViews>
    <sheetView showGridLines="0" tabSelected="1" zoomScale="125" zoomScaleNormal="125" zoomScalePageLayoutView="125" workbookViewId="0">
      <selection activeCell="N13" sqref="N13"/>
    </sheetView>
  </sheetViews>
  <sheetFormatPr baseColWidth="10" defaultColWidth="0" defaultRowHeight="16" zeroHeight="1" x14ac:dyDescent="0.2"/>
  <cols>
    <col min="1" max="1" width="3.1640625" style="1" bestFit="1" customWidth="1"/>
    <col min="2" max="2" width="7.6640625" style="1" bestFit="1" customWidth="1"/>
    <col min="3" max="3" width="17.1640625" style="1" bestFit="1" customWidth="1"/>
    <col min="4" max="4" width="12.1640625" style="5" customWidth="1"/>
    <col min="5" max="5" width="2.83203125" style="2" customWidth="1"/>
    <col min="6" max="6" width="10.6640625" style="2" customWidth="1"/>
    <col min="7" max="7" width="13.33203125" style="2" bestFit="1" customWidth="1"/>
    <col min="8" max="9" width="3.1640625" style="1" customWidth="1"/>
    <col min="10" max="18" width="10.83203125" style="47" customWidth="1"/>
    <col min="19" max="27" width="10.83203125" style="47" hidden="1" customWidth="1"/>
    <col min="28" max="16384" width="10.83203125" style="48" hidden="1"/>
  </cols>
  <sheetData>
    <row r="1" spans="1:28" ht="17" thickBot="1" x14ac:dyDescent="0.25"/>
    <row r="2" spans="1:28" ht="19" thickBot="1" x14ac:dyDescent="0.25">
      <c r="B2" s="9" t="s">
        <v>0</v>
      </c>
      <c r="C2" s="10"/>
      <c r="D2" s="11"/>
      <c r="E2" s="11"/>
      <c r="F2" s="11"/>
      <c r="G2" s="11"/>
      <c r="H2" s="12"/>
    </row>
    <row r="3" spans="1:28" s="47" customFormat="1" x14ac:dyDescent="0.2">
      <c r="A3" s="1"/>
      <c r="B3" s="13"/>
      <c r="C3" s="50" t="s">
        <v>10</v>
      </c>
      <c r="D3" s="51">
        <v>0</v>
      </c>
      <c r="E3" s="20"/>
      <c r="F3" s="20"/>
      <c r="G3" s="27"/>
      <c r="H3" s="28"/>
      <c r="I3" s="1"/>
      <c r="AB3" s="48"/>
    </row>
    <row r="4" spans="1:28" s="47" customFormat="1" x14ac:dyDescent="0.2">
      <c r="A4" s="1"/>
      <c r="B4" s="13"/>
      <c r="C4" s="50"/>
      <c r="D4" s="52"/>
      <c r="E4" s="20"/>
      <c r="F4" s="20"/>
      <c r="G4" s="27"/>
      <c r="H4" s="28"/>
      <c r="I4" s="1"/>
      <c r="AB4" s="48"/>
    </row>
    <row r="5" spans="1:28" s="47" customFormat="1" ht="17" thickBot="1" x14ac:dyDescent="0.25">
      <c r="A5" s="1"/>
      <c r="B5" s="13"/>
      <c r="C5" s="50"/>
      <c r="D5" s="53"/>
      <c r="E5" s="20"/>
      <c r="F5" s="20"/>
      <c r="G5" s="27"/>
      <c r="H5" s="28"/>
      <c r="I5" s="1"/>
      <c r="AB5" s="48"/>
    </row>
    <row r="6" spans="1:28" s="47" customFormat="1" x14ac:dyDescent="0.2">
      <c r="A6" s="1"/>
      <c r="B6" s="13"/>
      <c r="C6" s="14"/>
      <c r="D6" s="20"/>
      <c r="E6" s="20"/>
      <c r="F6" s="20"/>
      <c r="G6" s="27"/>
      <c r="H6" s="28"/>
      <c r="I6" s="1"/>
      <c r="AB6" s="48"/>
    </row>
    <row r="7" spans="1:28" s="47" customFormat="1" ht="17" thickBot="1" x14ac:dyDescent="0.25">
      <c r="A7" s="1"/>
      <c r="B7" s="13"/>
      <c r="C7" s="15"/>
      <c r="D7" s="21" t="s">
        <v>6</v>
      </c>
      <c r="E7" s="20"/>
      <c r="F7" s="29" t="s">
        <v>7</v>
      </c>
      <c r="G7" s="29" t="s">
        <v>8</v>
      </c>
      <c r="H7" s="30"/>
      <c r="I7" s="1"/>
      <c r="AB7" s="48"/>
    </row>
    <row r="8" spans="1:28" s="47" customFormat="1" x14ac:dyDescent="0.2">
      <c r="A8" s="1"/>
      <c r="B8" s="13"/>
      <c r="C8" s="14" t="s">
        <v>1</v>
      </c>
      <c r="D8" s="6">
        <f>MROUND(126.764616453819*$D$3,5)</f>
        <v>0</v>
      </c>
      <c r="E8" s="22"/>
      <c r="F8" s="44">
        <v>0</v>
      </c>
      <c r="G8" s="39">
        <f>D8*F8/1000</f>
        <v>0</v>
      </c>
      <c r="H8" s="30"/>
      <c r="I8" s="1"/>
      <c r="L8" s="55"/>
      <c r="M8" s="56"/>
      <c r="AB8" s="48"/>
    </row>
    <row r="9" spans="1:28" s="47" customFormat="1" x14ac:dyDescent="0.2">
      <c r="A9" s="1"/>
      <c r="B9" s="13"/>
      <c r="C9" s="14" t="s">
        <v>2</v>
      </c>
      <c r="D9" s="7">
        <f>MROUND(134.095093349455*$D$3,5)</f>
        <v>0</v>
      </c>
      <c r="E9" s="22"/>
      <c r="F9" s="45">
        <v>0</v>
      </c>
      <c r="G9" s="40">
        <f>D9*F9/1000</f>
        <v>0</v>
      </c>
      <c r="H9" s="30"/>
      <c r="I9" s="1"/>
      <c r="AB9" s="48"/>
    </row>
    <row r="10" spans="1:28" s="47" customFormat="1" x14ac:dyDescent="0.2">
      <c r="A10" s="1"/>
      <c r="B10" s="13"/>
      <c r="C10" s="14" t="s">
        <v>3</v>
      </c>
      <c r="D10" s="7">
        <f>MROUND(52.0058211611295*$D$3,5)</f>
        <v>0</v>
      </c>
      <c r="E10" s="22"/>
      <c r="F10" s="45">
        <v>0</v>
      </c>
      <c r="G10" s="40">
        <f>D10*F10/1000</f>
        <v>0</v>
      </c>
      <c r="H10" s="30"/>
      <c r="I10" s="1"/>
      <c r="AB10" s="48"/>
    </row>
    <row r="11" spans="1:28" s="47" customFormat="1" x14ac:dyDescent="0.2">
      <c r="A11" s="1"/>
      <c r="B11" s="13"/>
      <c r="C11" s="16" t="s">
        <v>4</v>
      </c>
      <c r="D11" s="7">
        <f>MROUND(65.9507848656916*$D$3,5)</f>
        <v>0</v>
      </c>
      <c r="E11" s="22"/>
      <c r="F11" s="45">
        <v>0</v>
      </c>
      <c r="G11" s="40">
        <f>D11*F11/1000</f>
        <v>0</v>
      </c>
      <c r="H11" s="30"/>
      <c r="I11" s="1"/>
      <c r="AB11" s="48"/>
    </row>
    <row r="12" spans="1:28" s="47" customFormat="1" ht="17" thickBot="1" x14ac:dyDescent="0.25">
      <c r="A12" s="1"/>
      <c r="B12" s="13"/>
      <c r="C12" s="14" t="s">
        <v>12</v>
      </c>
      <c r="D12" s="8">
        <f>MROUND(44.0395043028471*$D$3,5)</f>
        <v>0</v>
      </c>
      <c r="E12" s="22"/>
      <c r="F12" s="46">
        <v>0</v>
      </c>
      <c r="G12" s="41">
        <f>D12*F12/1000</f>
        <v>0</v>
      </c>
      <c r="H12" s="30"/>
      <c r="I12" s="1"/>
      <c r="AB12" s="48"/>
    </row>
    <row r="13" spans="1:28" s="47" customFormat="1" ht="17" thickBot="1" x14ac:dyDescent="0.25">
      <c r="A13" s="1"/>
      <c r="B13" s="13"/>
      <c r="C13" s="17" t="s">
        <v>9</v>
      </c>
      <c r="D13" s="6">
        <f>(D8+D9+D9+D10+D10+D11+D12)</f>
        <v>0</v>
      </c>
      <c r="E13" s="22"/>
      <c r="F13" s="25"/>
      <c r="G13" s="42">
        <f>G8+G9+G9+G10+G10+G11+G12</f>
        <v>0</v>
      </c>
      <c r="H13" s="30"/>
      <c r="I13" s="1"/>
      <c r="AB13" s="48"/>
    </row>
    <row r="14" spans="1:28" s="47" customFormat="1" ht="17" thickBot="1" x14ac:dyDescent="0.25">
      <c r="A14" s="1"/>
      <c r="B14" s="18"/>
      <c r="C14" s="19"/>
      <c r="D14" s="26"/>
      <c r="E14" s="23"/>
      <c r="F14" s="23"/>
      <c r="G14" s="23"/>
      <c r="H14" s="24"/>
      <c r="I14" s="1"/>
      <c r="AB14" s="48"/>
    </row>
    <row r="15" spans="1:28" s="47" customFormat="1" ht="17" thickBot="1" x14ac:dyDescent="0.25">
      <c r="A15" s="1"/>
      <c r="B15" s="1"/>
      <c r="C15" s="1"/>
      <c r="D15" s="5"/>
      <c r="E15" s="2"/>
      <c r="F15" s="2"/>
      <c r="G15" s="2"/>
      <c r="H15" s="4"/>
      <c r="I15" s="1"/>
      <c r="AB15" s="48"/>
    </row>
    <row r="16" spans="1:28" s="47" customFormat="1" ht="18" x14ac:dyDescent="0.2">
      <c r="A16" s="1"/>
      <c r="B16" s="9" t="s">
        <v>5</v>
      </c>
      <c r="C16" s="10"/>
      <c r="D16" s="32"/>
      <c r="E16" s="11"/>
      <c r="F16" s="11"/>
      <c r="G16" s="11"/>
      <c r="H16" s="12"/>
      <c r="I16" s="1"/>
      <c r="AB16" s="48"/>
    </row>
    <row r="17" spans="1:28" s="47" customFormat="1" ht="17" thickBot="1" x14ac:dyDescent="0.25">
      <c r="A17" s="1"/>
      <c r="B17" s="13"/>
      <c r="C17" s="31"/>
      <c r="D17" s="33"/>
      <c r="E17" s="34"/>
      <c r="F17" s="34"/>
      <c r="G17" s="34"/>
      <c r="H17" s="30"/>
      <c r="I17" s="1"/>
      <c r="AB17" s="48"/>
    </row>
    <row r="18" spans="1:28" s="47" customFormat="1" ht="16" customHeight="1" x14ac:dyDescent="0.2">
      <c r="A18" s="1"/>
      <c r="B18" s="13"/>
      <c r="C18" s="54" t="s">
        <v>10</v>
      </c>
      <c r="D18" s="51">
        <v>0</v>
      </c>
      <c r="E18" s="20"/>
      <c r="F18" s="20"/>
      <c r="G18" s="27"/>
      <c r="H18" s="28"/>
      <c r="I18" s="1"/>
      <c r="AB18" s="48"/>
    </row>
    <row r="19" spans="1:28" s="47" customFormat="1" x14ac:dyDescent="0.2">
      <c r="A19" s="1"/>
      <c r="B19" s="13"/>
      <c r="C19" s="54"/>
      <c r="D19" s="52"/>
      <c r="E19" s="20"/>
      <c r="F19" s="20"/>
      <c r="G19" s="27"/>
      <c r="H19" s="28"/>
      <c r="I19" s="1"/>
      <c r="AB19" s="48"/>
    </row>
    <row r="20" spans="1:28" s="47" customFormat="1" ht="17" thickBot="1" x14ac:dyDescent="0.25">
      <c r="A20" s="1"/>
      <c r="B20" s="13"/>
      <c r="C20" s="54"/>
      <c r="D20" s="53"/>
      <c r="E20" s="20"/>
      <c r="F20" s="20"/>
      <c r="G20" s="27"/>
      <c r="H20" s="28"/>
      <c r="I20" s="1"/>
      <c r="AB20" s="48"/>
    </row>
    <row r="21" spans="1:28" s="47" customFormat="1" x14ac:dyDescent="0.2">
      <c r="A21" s="1"/>
      <c r="B21" s="13"/>
      <c r="C21" s="15"/>
      <c r="D21" s="20"/>
      <c r="E21" s="35"/>
      <c r="F21" s="35"/>
      <c r="G21" s="37"/>
      <c r="H21" s="38"/>
      <c r="I21" s="1"/>
      <c r="AB21" s="48"/>
    </row>
    <row r="22" spans="1:28" s="47" customFormat="1" ht="17" thickBot="1" x14ac:dyDescent="0.25">
      <c r="A22" s="1"/>
      <c r="B22" s="13"/>
      <c r="C22" s="15"/>
      <c r="D22" s="21" t="s">
        <v>6</v>
      </c>
      <c r="E22" s="36"/>
      <c r="F22" s="29" t="s">
        <v>7</v>
      </c>
      <c r="G22" s="29" t="s">
        <v>8</v>
      </c>
      <c r="H22" s="38"/>
      <c r="I22" s="1"/>
      <c r="AB22" s="48"/>
    </row>
    <row r="23" spans="1:28" s="47" customFormat="1" x14ac:dyDescent="0.2">
      <c r="A23" s="1"/>
      <c r="B23" s="13"/>
      <c r="C23" s="14" t="s">
        <v>1</v>
      </c>
      <c r="D23" s="6">
        <f>MROUND(98.5868981631159*$D$18,5)</f>
        <v>0</v>
      </c>
      <c r="E23" s="22"/>
      <c r="F23" s="44">
        <v>0</v>
      </c>
      <c r="G23" s="39">
        <f t="shared" ref="G23:G28" si="0">D23*F23/1000</f>
        <v>0</v>
      </c>
      <c r="H23" s="38"/>
      <c r="I23" s="1"/>
      <c r="AB23" s="48"/>
    </row>
    <row r="24" spans="1:28" s="47" customFormat="1" x14ac:dyDescent="0.2">
      <c r="A24" s="1"/>
      <c r="B24" s="13"/>
      <c r="C24" s="43" t="s">
        <v>11</v>
      </c>
      <c r="D24" s="7">
        <f>MROUND(14.2390911284269*$D$18,5)</f>
        <v>0</v>
      </c>
      <c r="E24" s="22"/>
      <c r="F24" s="57">
        <v>0</v>
      </c>
      <c r="G24" s="58">
        <f t="shared" si="0"/>
        <v>0</v>
      </c>
      <c r="H24" s="38"/>
      <c r="I24" s="1"/>
      <c r="AB24" s="48"/>
    </row>
    <row r="25" spans="1:28" s="47" customFormat="1" x14ac:dyDescent="0.2">
      <c r="A25" s="1"/>
      <c r="B25" s="13"/>
      <c r="C25" s="14" t="s">
        <v>2</v>
      </c>
      <c r="D25" s="7">
        <f>MROUND(87.3841851331424*$D$18,5)</f>
        <v>0</v>
      </c>
      <c r="E25" s="22"/>
      <c r="F25" s="45">
        <v>0</v>
      </c>
      <c r="G25" s="40">
        <f t="shared" si="0"/>
        <v>0</v>
      </c>
      <c r="H25" s="38"/>
      <c r="I25" s="1"/>
      <c r="AB25" s="48"/>
    </row>
    <row r="26" spans="1:28" s="47" customFormat="1" x14ac:dyDescent="0.2">
      <c r="A26" s="1"/>
      <c r="B26" s="13"/>
      <c r="C26" s="14" t="s">
        <v>3</v>
      </c>
      <c r="D26" s="7">
        <f>MROUND(51.7030521573879*$D$18,5)</f>
        <v>0</v>
      </c>
      <c r="E26" s="22"/>
      <c r="F26" s="45">
        <v>0</v>
      </c>
      <c r="G26" s="40">
        <f t="shared" si="0"/>
        <v>0</v>
      </c>
      <c r="H26" s="38"/>
      <c r="I26" s="1"/>
      <c r="AB26" s="48"/>
    </row>
    <row r="27" spans="1:28" s="47" customFormat="1" x14ac:dyDescent="0.2">
      <c r="A27" s="1"/>
      <c r="B27" s="13"/>
      <c r="C27" s="16" t="s">
        <v>4</v>
      </c>
      <c r="D27" s="7">
        <f>MROUND(81.5376117958842*$D$18,5)</f>
        <v>0</v>
      </c>
      <c r="E27" s="22"/>
      <c r="F27" s="45">
        <v>0</v>
      </c>
      <c r="G27" s="40">
        <f t="shared" si="0"/>
        <v>0</v>
      </c>
      <c r="H27" s="38"/>
      <c r="I27" s="1"/>
      <c r="AB27" s="48"/>
    </row>
    <row r="28" spans="1:28" s="47" customFormat="1" ht="17" thickBot="1" x14ac:dyDescent="0.25">
      <c r="A28" s="1"/>
      <c r="B28" s="13"/>
      <c r="C28" s="14" t="s">
        <v>12</v>
      </c>
      <c r="D28" s="7">
        <f>MROUND(39.6293804548592*$D$18,5)</f>
        <v>0</v>
      </c>
      <c r="E28" s="22"/>
      <c r="F28" s="46">
        <v>0</v>
      </c>
      <c r="G28" s="41">
        <f t="shared" si="0"/>
        <v>0</v>
      </c>
      <c r="H28" s="38"/>
      <c r="I28" s="1"/>
      <c r="AB28" s="48"/>
    </row>
    <row r="29" spans="1:28" s="47" customFormat="1" ht="17" thickBot="1" x14ac:dyDescent="0.25">
      <c r="A29" s="1"/>
      <c r="B29" s="13"/>
      <c r="C29" s="17" t="s">
        <v>9</v>
      </c>
      <c r="D29" s="6">
        <f>(D23+D25+D25+D26+D26+D27+D28)</f>
        <v>0</v>
      </c>
      <c r="E29" s="22"/>
      <c r="F29" s="25"/>
      <c r="G29" s="42">
        <f>G23+G25+G25+G26+G26+G27+G28</f>
        <v>0</v>
      </c>
      <c r="H29" s="38"/>
      <c r="I29" s="1"/>
      <c r="AB29" s="48"/>
    </row>
    <row r="30" spans="1:28" s="47" customFormat="1" ht="17" thickBot="1" x14ac:dyDescent="0.25">
      <c r="A30" s="1"/>
      <c r="B30" s="18"/>
      <c r="C30" s="19"/>
      <c r="D30" s="26"/>
      <c r="E30" s="23"/>
      <c r="F30" s="23"/>
      <c r="G30" s="23"/>
      <c r="H30" s="24"/>
      <c r="I30" s="1"/>
      <c r="AB30" s="48"/>
    </row>
    <row r="31" spans="1:28" s="47" customFormat="1" x14ac:dyDescent="0.2">
      <c r="A31" s="1"/>
      <c r="B31" s="1"/>
      <c r="C31" s="1"/>
      <c r="D31" s="5"/>
      <c r="E31" s="3"/>
      <c r="F31" s="3"/>
      <c r="G31" s="2"/>
      <c r="H31" s="1"/>
      <c r="I31" s="1"/>
      <c r="AB31" s="48"/>
    </row>
    <row r="32" spans="1:28" s="47" customFormat="1" x14ac:dyDescent="0.2">
      <c r="A32" s="1"/>
      <c r="B32" s="1"/>
      <c r="C32" s="1"/>
      <c r="D32" s="5"/>
      <c r="E32" s="2"/>
      <c r="F32" s="2"/>
      <c r="G32" s="2"/>
      <c r="H32" s="1"/>
      <c r="I32" s="1"/>
      <c r="AB32" s="48"/>
    </row>
    <row r="33" spans="1:28" s="47" customFormat="1" x14ac:dyDescent="0.2">
      <c r="A33" s="1"/>
      <c r="B33" s="1"/>
      <c r="C33" s="1"/>
      <c r="D33" s="5"/>
      <c r="E33" s="2"/>
      <c r="F33" s="2"/>
      <c r="G33" s="2"/>
      <c r="H33" s="1"/>
      <c r="I33" s="1"/>
      <c r="AB33" s="48"/>
    </row>
    <row r="34" spans="1:28" s="49" customFormat="1" hidden="1" x14ac:dyDescent="0.2">
      <c r="A34" s="1"/>
      <c r="B34" s="1"/>
      <c r="C34" s="1"/>
      <c r="D34" s="5"/>
      <c r="E34" s="2"/>
      <c r="F34" s="2"/>
      <c r="G34" s="2"/>
      <c r="H34" s="1"/>
      <c r="I34" s="1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5" spans="1:28" s="49" customFormat="1" x14ac:dyDescent="0.2">
      <c r="A35" s="1"/>
      <c r="B35" s="1"/>
      <c r="C35" s="1"/>
      <c r="D35" s="5"/>
      <c r="E35" s="2"/>
      <c r="F35" s="2"/>
      <c r="G35" s="2"/>
      <c r="H35" s="1"/>
      <c r="I35" s="1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8"/>
    </row>
    <row r="36" spans="1:28" s="49" customFormat="1" x14ac:dyDescent="0.2">
      <c r="A36" s="1"/>
      <c r="B36" s="1"/>
      <c r="C36" s="1"/>
      <c r="D36" s="5"/>
      <c r="E36" s="2"/>
      <c r="F36" s="2"/>
      <c r="G36" s="2"/>
      <c r="H36" s="1"/>
      <c r="I36" s="1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8"/>
    </row>
    <row r="37" spans="1:28" s="49" customFormat="1" x14ac:dyDescent="0.2">
      <c r="A37" s="1"/>
      <c r="B37" s="1"/>
      <c r="C37" s="1"/>
      <c r="D37" s="5"/>
      <c r="E37" s="2"/>
      <c r="F37" s="2"/>
      <c r="G37" s="2"/>
      <c r="H37" s="1"/>
      <c r="I37" s="1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8"/>
    </row>
    <row r="38" spans="1:28" s="49" customFormat="1" x14ac:dyDescent="0.2">
      <c r="A38" s="1"/>
      <c r="B38" s="1"/>
      <c r="C38" s="1"/>
      <c r="D38" s="5"/>
      <c r="E38" s="2"/>
      <c r="F38" s="2"/>
      <c r="G38" s="2"/>
      <c r="H38" s="1"/>
      <c r="I38" s="1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</row>
    <row r="39" spans="1:28" s="49" customFormat="1" x14ac:dyDescent="0.2">
      <c r="A39" s="1"/>
      <c r="B39" s="1"/>
      <c r="C39" s="1"/>
      <c r="D39" s="5"/>
      <c r="E39" s="2"/>
      <c r="F39" s="2"/>
      <c r="G39" s="2"/>
      <c r="H39" s="1"/>
      <c r="I39" s="1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/>
    </row>
    <row r="40" spans="1:28" s="49" customFormat="1" x14ac:dyDescent="0.2">
      <c r="A40" s="1"/>
      <c r="B40" s="1"/>
      <c r="C40" s="1"/>
      <c r="D40" s="5"/>
      <c r="E40" s="2"/>
      <c r="F40" s="2"/>
      <c r="G40" s="2"/>
      <c r="H40" s="1"/>
      <c r="I40" s="1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</row>
    <row r="42" spans="1:28" x14ac:dyDescent="0.2"/>
    <row r="43" spans="1:28" x14ac:dyDescent="0.2"/>
    <row r="44" spans="1:28" x14ac:dyDescent="0.2"/>
  </sheetData>
  <sheetProtection algorithmName="SHA-512" hashValue="nc+uY6PhFXZ4XhHOMocuSDh1WIUn2KS7c/WtNpGGyMgyr0GaoPK5/NcsrEWcuAxNm6t+bYK3IE1GC3dOvJ/JZA==" saltValue="DMyFo15rAkvg+XW3NgJNPw==" spinCount="100000" sheet="1" objects="1" scenarios="1"/>
  <mergeCells count="4">
    <mergeCell ref="C3:C5"/>
    <mergeCell ref="D3:D5"/>
    <mergeCell ref="C18:C20"/>
    <mergeCell ref="D18:D20"/>
  </mergeCells>
  <pageMargins left="0.75000000000000011" right="0.75000000000000011" top="1" bottom="1" header="0.49" footer="0.49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Wildbretausbeute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Dr. Martin Klein</cp:lastModifiedBy>
  <cp:lastPrinted>2024-12-26T15:37:19Z</cp:lastPrinted>
  <dcterms:created xsi:type="dcterms:W3CDTF">2024-12-12T11:47:02Z</dcterms:created>
  <dcterms:modified xsi:type="dcterms:W3CDTF">2024-12-27T12:55:31Z</dcterms:modified>
  <cp:category/>
</cp:coreProperties>
</file>